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Bransc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7" i="1" l="1"/>
  <c r="G117" i="1"/>
  <c r="F56" i="1"/>
  <c r="G56" i="1"/>
  <c r="F64" i="1"/>
  <c r="G64" i="1"/>
  <c r="F61" i="1"/>
  <c r="G61" i="1"/>
  <c r="F52" i="1"/>
  <c r="G52" i="1"/>
  <c r="F53" i="1"/>
  <c r="G53" i="1"/>
  <c r="F54" i="1"/>
  <c r="G54" i="1"/>
  <c r="F49" i="1"/>
  <c r="G49" i="1"/>
  <c r="F50" i="1"/>
  <c r="G50" i="1"/>
  <c r="F43" i="1"/>
  <c r="G43" i="1"/>
  <c r="F44" i="1"/>
  <c r="G44" i="1"/>
  <c r="F45" i="1"/>
  <c r="G45" i="1"/>
  <c r="F46" i="1"/>
  <c r="G46" i="1"/>
  <c r="F47" i="1"/>
  <c r="G47" i="1"/>
  <c r="F39" i="1"/>
  <c r="G39" i="1"/>
  <c r="F40" i="1"/>
  <c r="G40" i="1"/>
  <c r="F41" i="1"/>
  <c r="G41" i="1"/>
  <c r="F121" i="1"/>
  <c r="G121" i="1"/>
  <c r="F113" i="1"/>
  <c r="G113" i="1"/>
  <c r="F107" i="1"/>
  <c r="G107" i="1"/>
  <c r="F88" i="1"/>
  <c r="G88" i="1"/>
  <c r="F85" i="1"/>
  <c r="G85" i="1"/>
  <c r="F83" i="1"/>
  <c r="G83" i="1"/>
  <c r="F82" i="1"/>
  <c r="G82" i="1"/>
  <c r="F60" i="1"/>
  <c r="G60" i="1"/>
  <c r="F38" i="1"/>
  <c r="G38" i="1"/>
  <c r="F36" i="1"/>
  <c r="G36" i="1"/>
  <c r="F33" i="1"/>
  <c r="G33" i="1"/>
  <c r="F32" i="1"/>
  <c r="G32" i="1"/>
  <c r="F31" i="1"/>
  <c r="G31" i="1"/>
  <c r="C22" i="1"/>
  <c r="D22" i="1"/>
  <c r="G29" i="1" l="1"/>
  <c r="G30" i="1"/>
  <c r="G34" i="1"/>
  <c r="G35" i="1"/>
  <c r="G37" i="1"/>
  <c r="G42" i="1"/>
  <c r="G48" i="1"/>
  <c r="G51" i="1"/>
  <c r="G55" i="1"/>
  <c r="G57" i="1"/>
  <c r="G58" i="1"/>
  <c r="G59" i="1"/>
  <c r="G62" i="1"/>
  <c r="G63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4" i="1"/>
  <c r="G86" i="1"/>
  <c r="G87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8" i="1"/>
  <c r="G109" i="1"/>
  <c r="G110" i="1"/>
  <c r="G111" i="1"/>
  <c r="G112" i="1"/>
  <c r="G114" i="1"/>
  <c r="G115" i="1"/>
  <c r="G116" i="1"/>
  <c r="G118" i="1"/>
  <c r="G119" i="1"/>
  <c r="G120" i="1"/>
  <c r="G122" i="1"/>
  <c r="G123" i="1"/>
  <c r="G28" i="1"/>
  <c r="F29" i="1"/>
  <c r="F30" i="1"/>
  <c r="F34" i="1"/>
  <c r="F35" i="1"/>
  <c r="F37" i="1"/>
  <c r="F42" i="1"/>
  <c r="F48" i="1"/>
  <c r="F51" i="1"/>
  <c r="F55" i="1"/>
  <c r="F57" i="1"/>
  <c r="F58" i="1"/>
  <c r="F59" i="1"/>
  <c r="F62" i="1"/>
  <c r="F63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4" i="1"/>
  <c r="F86" i="1"/>
  <c r="F87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8" i="1"/>
  <c r="F109" i="1"/>
  <c r="F110" i="1"/>
  <c r="F111" i="1"/>
  <c r="F112" i="1"/>
  <c r="F114" i="1"/>
  <c r="F115" i="1"/>
  <c r="F116" i="1"/>
  <c r="F118" i="1"/>
  <c r="F119" i="1"/>
  <c r="F120" i="1"/>
  <c r="F122" i="1"/>
  <c r="F123" i="1"/>
  <c r="E123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28" i="1"/>
  <c r="G27" i="1"/>
  <c r="E27" i="1"/>
  <c r="F28" i="1"/>
  <c r="F27" i="1"/>
</calcChain>
</file>

<file path=xl/sharedStrings.xml><?xml version="1.0" encoding="utf-8"?>
<sst xmlns="http://schemas.openxmlformats.org/spreadsheetml/2006/main" count="131" uniqueCount="111">
  <si>
    <t>Bransch</t>
  </si>
  <si>
    <t>Tillverkning</t>
  </si>
  <si>
    <t>Återkrav i förhållande till beviljat stöd</t>
  </si>
  <si>
    <t>Byggverksamhet</t>
  </si>
  <si>
    <t>Återkrav i förhållande till resp. branschs beviljade stöd</t>
  </si>
  <si>
    <t>Summa återkrav</t>
  </si>
  <si>
    <t>01 Jordbruk och jakt samt service i anslutning härtill</t>
  </si>
  <si>
    <t>02 Skogsbruk</t>
  </si>
  <si>
    <t>03 Fiske och vattenbruk</t>
  </si>
  <si>
    <t>08 Annan utvinning av mineral</t>
  </si>
  <si>
    <t>09 Service till utvinning</t>
  </si>
  <si>
    <t>10 Livsmedelsframställning</t>
  </si>
  <si>
    <t>11 Framställning av drycker</t>
  </si>
  <si>
    <t>13 Textilvarutillverkning</t>
  </si>
  <si>
    <t>14 Tillverkning av kläder</t>
  </si>
  <si>
    <t>15 Tillverkning av läder, läder- och skinnvaror m.m.</t>
  </si>
  <si>
    <t>16 Tillverkning av trä och varor av trä, kork, rotting o.d. utom möbler</t>
  </si>
  <si>
    <t>17 Pappers- och pappersvarutillverkning</t>
  </si>
  <si>
    <t>18 Grafisk produktion och reproduktion av inspelningar</t>
  </si>
  <si>
    <t>20 Tillverkning av kemikalier och kemiska produkter</t>
  </si>
  <si>
    <t>21 Tillverkning av farmaceutiska basprodukter och läkemedel</t>
  </si>
  <si>
    <t>22 Tillverkning av gummi- och plastvaror</t>
  </si>
  <si>
    <t>23 Tillverkning av andra icke-metalliska mineraliska produkter</t>
  </si>
  <si>
    <t>24 Stål- och metallframställning</t>
  </si>
  <si>
    <t>25 Tillverkning av metallvaror utom maskiner och apparater</t>
  </si>
  <si>
    <t>26 Tillverkning av datorer, elektronikvaror och optik</t>
  </si>
  <si>
    <t>27 Tillverkning av elapparatur</t>
  </si>
  <si>
    <t>28 Tillverkning av övriga maskiner</t>
  </si>
  <si>
    <t>29 Tillverkning av motorfordon, släpfordon och påhängsvagnar</t>
  </si>
  <si>
    <t>30 Tillverkning av andra transportmedel</t>
  </si>
  <si>
    <t>31 Tillverkning av möbler</t>
  </si>
  <si>
    <t>32 Annan tillverkning</t>
  </si>
  <si>
    <t>33 Reparation och installation av maskiner och apparater</t>
  </si>
  <si>
    <t>35 Försörjning av el, gas, värme och kyla</t>
  </si>
  <si>
    <t>37 Avloppsrening</t>
  </si>
  <si>
    <t>38 Avfallshantering; återvinning</t>
  </si>
  <si>
    <t>45 Handel samt reparation av motorfordon och motorcyklar</t>
  </si>
  <si>
    <t>46 Parti- och provisionshandel utom med motorfordon</t>
  </si>
  <si>
    <t>47 Detaljhandel utom med motorfordon och motorcyklar</t>
  </si>
  <si>
    <t>49 Landtransport; transport i rörsystem</t>
  </si>
  <si>
    <t>50 Sjötransport</t>
  </si>
  <si>
    <t>51 Lufttransport</t>
  </si>
  <si>
    <t>52 Magasinering och stödtjänster till transport</t>
  </si>
  <si>
    <t>53 Post- och kurirverksamhet</t>
  </si>
  <si>
    <t>55 Hotell- och logiverksamhet</t>
  </si>
  <si>
    <t>56 Restaurang-, catering- och barverksamhet</t>
  </si>
  <si>
    <t>58 Förlagsverksamhet</t>
  </si>
  <si>
    <t>59 Film-, video- och tv-programverksamhet, ljudinspelningar och fonogramutgivning</t>
  </si>
  <si>
    <t>60 Planering och sändning av program</t>
  </si>
  <si>
    <t>61 Telekommunikation</t>
  </si>
  <si>
    <t>62 Dataprogrammering, datakonsultverksamhet o.d.</t>
  </si>
  <si>
    <t>63 Informationstjänster</t>
  </si>
  <si>
    <t>64 Finansiella tjänster utom försäkring och pensionsfondsverksamhet</t>
  </si>
  <si>
    <t>66 Stödtjänster till finansiella tjänster och försäkring</t>
  </si>
  <si>
    <t>68 Fastighetsverksamhet</t>
  </si>
  <si>
    <t>69 Juridisk och ekonomisk konsultverksamhet</t>
  </si>
  <si>
    <t>70 Verksamheter som utövas av huvudkontor; konsulttjänster till företag</t>
  </si>
  <si>
    <t>71 Arkitekt- och teknisk konsultverksamhet; teknisk provning och analys</t>
  </si>
  <si>
    <t>72 Vetenskaplig forskning och utveckling</t>
  </si>
  <si>
    <t>73 Reklam och marknadsundersökning</t>
  </si>
  <si>
    <t>74 Annan verksamhet inom juridik, ekonomi, vetenskap och teknik</t>
  </si>
  <si>
    <t>75 Veterinärverksamhet</t>
  </si>
  <si>
    <t>77 Uthyrning och leasing</t>
  </si>
  <si>
    <t>78 Arbetsförmedling, bemanning och andra personalrelaterade tjänster</t>
  </si>
  <si>
    <t>79 Resebyrå- och researrangörsverksamhet och andra resetjänster och relaterade tjänster</t>
  </si>
  <si>
    <t>80 Säkerhets- och bevakningsverksamhet</t>
  </si>
  <si>
    <t>81 Fastighetsservice samt skötsel och underhåll av grönytor</t>
  </si>
  <si>
    <t>82 Kontorstjänster och andra företagstjänster</t>
  </si>
  <si>
    <t>84 Offentlig förvaltning och försvar;  obligatorisk socialförsäkring</t>
  </si>
  <si>
    <t>85 Utbildning</t>
  </si>
  <si>
    <t>86 Hälso- och sjukvård</t>
  </si>
  <si>
    <t>87 Vård och omsorg med boende</t>
  </si>
  <si>
    <t>88 Öppna sociala insatser</t>
  </si>
  <si>
    <t>90 Konstnärlig och kulturell verksamhet samt underhållningsverksamhet</t>
  </si>
  <si>
    <t>91 Biblioteks-, arkiv- och museiverksamhet m.m.</t>
  </si>
  <si>
    <t>92 Spel- och vadhållningsverksamhet</t>
  </si>
  <si>
    <t>93 Sport-, fritids- och nöjesverksamhet</t>
  </si>
  <si>
    <t>94 Intressebevakning; religiös verksamhet</t>
  </si>
  <si>
    <t>95 Reparation av datorer, hushållsartiklar och personliga artiklar</t>
  </si>
  <si>
    <t>96 Andra konsumenttjänster</t>
  </si>
  <si>
    <t>41 Byggande av hus</t>
  </si>
  <si>
    <t>42 Anläggningsarbeten</t>
  </si>
  <si>
    <t>43 Specialiserad bygg- och anläggningsverksamhet</t>
  </si>
  <si>
    <t>Totalsumma</t>
  </si>
  <si>
    <t>Summa beviljat belopp</t>
  </si>
  <si>
    <t>Återkravets andel av totalt återkrav</t>
  </si>
  <si>
    <t>Branschens andel av totalt beviljat stöd</t>
  </si>
  <si>
    <t>Återkravet i förhållande till resp branschs beviljade stöd</t>
  </si>
  <si>
    <t>Branschnivåer</t>
  </si>
  <si>
    <t>Andelen av beviljade stödpengar</t>
  </si>
  <si>
    <t>Summa</t>
  </si>
  <si>
    <t>Jordbruk, skogsbruk och fiske</t>
  </si>
  <si>
    <t>Utvinning av mineral</t>
  </si>
  <si>
    <t>Försörjning av el, gas, värme och kyla</t>
  </si>
  <si>
    <t>Vattenförsörjning; avloppsrening, avfallshantering och sanering</t>
  </si>
  <si>
    <t>Handel; reparation av motorfordon och motorcyklar</t>
  </si>
  <si>
    <t>Transport och magasinering</t>
  </si>
  <si>
    <t>Hotell- och restaurangverksamhet</t>
  </si>
  <si>
    <t>Informations- och kommunikationsverksamhet</t>
  </si>
  <si>
    <t>Finans- och försäkringsverksamhet</t>
  </si>
  <si>
    <t>Fastighetsverksamhet</t>
  </si>
  <si>
    <t>Verksamhet inom juridik, ekonomi, vetenskap och teknik</t>
  </si>
  <si>
    <t>Uthyrning, fastighetsservice, resetjänster och andra stödtjänster</t>
  </si>
  <si>
    <t>Offentlig förvaltning och försvar; obligatorisk socialförsäkring</t>
  </si>
  <si>
    <t>Utbildning</t>
  </si>
  <si>
    <t>Vård och omsorg; sociala tjänster</t>
  </si>
  <si>
    <t>Kultur, nöje och fritid</t>
  </si>
  <si>
    <t>Annan serviceverksamhet</t>
  </si>
  <si>
    <t>Uppgifter per 2021-02-09 från Skatteverkets Informationslager</t>
  </si>
  <si>
    <t>Andel beviljades stöd samt återkrav detalj; per branschnivå per 9 februari 2021</t>
  </si>
  <si>
    <t>Andel beviljades stöd samt återkrav per bransch per 9 februari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</si>
</sst>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4"/>
      <color rgb="FFFFFFFF"/>
      <name val="Arial"/>
      <family val="2"/>
    </font>
    <font>
      <b/>
      <sz val="12"/>
      <color rgb="FF000000"/>
      <name val="Arial"/>
      <family val="2"/>
    </font>
    <font>
      <i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A7195"/>
        <bgColor indexed="64"/>
      </patternFill>
    </fill>
    <fill>
      <patternFill patternType="solid">
        <fgColor rgb="FFDAD5DD"/>
        <bgColor indexed="64"/>
      </patternFill>
    </fill>
    <fill>
      <patternFill patternType="solid">
        <fgColor rgb="FFEDEBEF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3" borderId="2" xfId="0" applyFont="1" applyFill="1" applyBorder="1" applyAlignment="1">
      <alignment horizontal="left" vertical="center" wrapText="1" readingOrder="1"/>
    </xf>
    <xf numFmtId="0" fontId="3" fillId="4" borderId="3" xfId="0" applyFont="1" applyFill="1" applyBorder="1" applyAlignment="1">
      <alignment horizontal="left" vertical="center" wrapText="1" readingOrder="1"/>
    </xf>
    <xf numFmtId="0" fontId="3" fillId="3" borderId="3" xfId="0" applyFont="1" applyFill="1" applyBorder="1" applyAlignment="1">
      <alignment horizontal="left" vertical="center" wrapText="1" readingOrder="1"/>
    </xf>
    <xf numFmtId="10" fontId="0" fillId="0" borderId="0" xfId="0" applyNumberFormat="1"/>
    <xf numFmtId="10" fontId="3" fillId="3" borderId="2" xfId="0" applyNumberFormat="1" applyFont="1" applyFill="1" applyBorder="1" applyAlignment="1">
      <alignment horizontal="left" vertical="center" wrapText="1" readingOrder="1"/>
    </xf>
    <xf numFmtId="10" fontId="3" fillId="4" borderId="3" xfId="0" applyNumberFormat="1" applyFont="1" applyFill="1" applyBorder="1" applyAlignment="1">
      <alignment horizontal="left" vertical="center" wrapText="1" readingOrder="1"/>
    </xf>
    <xf numFmtId="10" fontId="3" fillId="3" borderId="3" xfId="0" applyNumberFormat="1" applyFont="1" applyFill="1" applyBorder="1" applyAlignment="1">
      <alignment horizontal="left" vertical="center" wrapText="1" readingOrder="1"/>
    </xf>
    <xf numFmtId="0" fontId="4" fillId="2" borderId="1" xfId="0" applyFont="1" applyFill="1" applyBorder="1" applyAlignment="1">
      <alignment horizontal="left" vertical="center" wrapText="1" readingOrder="1"/>
    </xf>
    <xf numFmtId="0" fontId="2" fillId="5" borderId="4" xfId="0" applyFont="1" applyFill="1" applyBorder="1"/>
    <xf numFmtId="0" fontId="2" fillId="0" borderId="0" xfId="0" applyNumberFormat="1" applyFont="1"/>
    <xf numFmtId="0" fontId="2" fillId="5" borderId="5" xfId="0" applyFont="1" applyFill="1" applyBorder="1" applyAlignment="1">
      <alignment horizontal="left"/>
    </xf>
    <xf numFmtId="0" fontId="2" fillId="5" borderId="5" xfId="0" applyNumberFormat="1" applyFont="1" applyFill="1" applyBorder="1"/>
    <xf numFmtId="10" fontId="2" fillId="5" borderId="5" xfId="0" applyNumberFormat="1" applyFont="1" applyFill="1" applyBorder="1"/>
    <xf numFmtId="0" fontId="2" fillId="5" borderId="4" xfId="0" applyFont="1" applyFill="1" applyBorder="1" applyAlignment="1">
      <alignment wrapText="1"/>
    </xf>
    <xf numFmtId="10" fontId="2" fillId="5" borderId="5" xfId="1" applyNumberFormat="1" applyFont="1" applyFill="1" applyBorder="1"/>
    <xf numFmtId="0" fontId="2" fillId="5" borderId="5" xfId="0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left" vertical="center" wrapText="1" readingOrder="1"/>
    </xf>
    <xf numFmtId="10" fontId="5" fillId="4" borderId="0" xfId="0" applyNumberFormat="1" applyFont="1" applyFill="1" applyBorder="1" applyAlignment="1">
      <alignment horizontal="left" vertical="center" wrapText="1" readingOrder="1"/>
    </xf>
    <xf numFmtId="0" fontId="6" fillId="0" borderId="0" xfId="0" applyFont="1"/>
    <xf numFmtId="0" fontId="0" fillId="0" borderId="0" xfId="0" applyFont="1" applyAlignment="1">
      <alignment horizontal="left" indent="1"/>
    </xf>
    <xf numFmtId="0" fontId="0" fillId="0" borderId="0" xfId="0" applyNumberFormat="1" applyFont="1"/>
    <xf numFmtId="10" fontId="0" fillId="0" borderId="0" xfId="0" applyNumberFormat="1" applyFont="1"/>
    <xf numFmtId="0" fontId="7" fillId="0" borderId="0" xfId="0" applyFont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4"/>
  <sheetViews>
    <sheetView tabSelected="1" zoomScale="80" zoomScaleNormal="80" workbookViewId="0">
      <selection activeCell="B1" sqref="B1"/>
    </sheetView>
  </sheetViews>
  <sheetFormatPr defaultRowHeight="15" x14ac:dyDescent="0.25"/>
  <cols>
    <col min="2" max="2" width="90.140625" customWidth="1"/>
    <col min="3" max="3" width="32.5703125" customWidth="1"/>
    <col min="4" max="4" width="33.7109375" customWidth="1"/>
    <col min="5" max="5" width="20.7109375" customWidth="1"/>
    <col min="6" max="6" width="17.85546875" customWidth="1"/>
    <col min="7" max="7" width="24.28515625" customWidth="1"/>
  </cols>
  <sheetData>
    <row r="1" spans="2:5" ht="24" thickBot="1" x14ac:dyDescent="0.4">
      <c r="B1" s="23" t="s">
        <v>110</v>
      </c>
    </row>
    <row r="2" spans="2:5" ht="90.75" thickBot="1" x14ac:dyDescent="0.3">
      <c r="B2" s="8" t="s">
        <v>0</v>
      </c>
      <c r="C2" s="8" t="s">
        <v>89</v>
      </c>
      <c r="D2" s="8" t="s">
        <v>2</v>
      </c>
      <c r="E2" s="8" t="s">
        <v>4</v>
      </c>
    </row>
    <row r="3" spans="2:5" ht="16.5" thickTop="1" thickBot="1" x14ac:dyDescent="0.3">
      <c r="B3" s="1" t="s">
        <v>91</v>
      </c>
      <c r="C3" s="5">
        <v>3.4117532104368086E-3</v>
      </c>
      <c r="D3" s="5">
        <v>1.5204940785818567E-2</v>
      </c>
      <c r="E3" s="5">
        <v>1.8837269815852681E-2</v>
      </c>
    </row>
    <row r="4" spans="2:5" ht="15.75" thickBot="1" x14ac:dyDescent="0.3">
      <c r="B4" s="2" t="s">
        <v>92</v>
      </c>
      <c r="C4" s="6">
        <v>1.9786512595406326E-4</v>
      </c>
      <c r="D4" s="6">
        <v>0</v>
      </c>
      <c r="E4" s="6">
        <v>0</v>
      </c>
    </row>
    <row r="5" spans="2:5" ht="15.75" thickBot="1" x14ac:dyDescent="0.3">
      <c r="B5" s="3" t="s">
        <v>1</v>
      </c>
      <c r="C5" s="7">
        <v>9.1145753739380789E-2</v>
      </c>
      <c r="D5" s="7">
        <v>6.7267859425668583E-2</v>
      </c>
      <c r="E5" s="7">
        <v>3.119478533270013E-3</v>
      </c>
    </row>
    <row r="6" spans="2:5" ht="15.75" thickBot="1" x14ac:dyDescent="0.3">
      <c r="B6" s="2" t="s">
        <v>93</v>
      </c>
      <c r="C6" s="6">
        <v>3.9623323966376045E-3</v>
      </c>
      <c r="D6" s="6">
        <v>5.4989083328806174E-3</v>
      </c>
      <c r="E6" s="6">
        <v>5.8659236893058809E-3</v>
      </c>
    </row>
    <row r="7" spans="2:5" ht="15.75" thickBot="1" x14ac:dyDescent="0.3">
      <c r="B7" s="3" t="s">
        <v>94</v>
      </c>
      <c r="C7" s="7">
        <v>2.4488206945359617E-4</v>
      </c>
      <c r="D7" s="7">
        <v>0</v>
      </c>
      <c r="E7" s="7">
        <v>0</v>
      </c>
    </row>
    <row r="8" spans="2:5" ht="15.75" thickBot="1" x14ac:dyDescent="0.3">
      <c r="B8" s="3" t="s">
        <v>3</v>
      </c>
      <c r="C8" s="7">
        <v>9.8389518192986709E-3</v>
      </c>
      <c r="D8" s="7">
        <v>5.4281837328977033E-2</v>
      </c>
      <c r="E8" s="7">
        <v>2.3319355300885206E-2</v>
      </c>
    </row>
    <row r="9" spans="2:5" ht="15.75" thickBot="1" x14ac:dyDescent="0.3">
      <c r="B9" s="2" t="s">
        <v>95</v>
      </c>
      <c r="C9" s="6">
        <v>0.13058557578083096</v>
      </c>
      <c r="D9" s="6">
        <v>0.10985024843479917</v>
      </c>
      <c r="E9" s="6">
        <v>3.5556308800773736E-3</v>
      </c>
    </row>
    <row r="10" spans="2:5" ht="15.75" thickBot="1" x14ac:dyDescent="0.3">
      <c r="B10" s="3" t="s">
        <v>96</v>
      </c>
      <c r="C10" s="7">
        <v>0.20007697764766563</v>
      </c>
      <c r="D10" s="7">
        <v>0.14406819127793213</v>
      </c>
      <c r="E10" s="7">
        <v>3.0435596627745305E-3</v>
      </c>
    </row>
    <row r="11" spans="2:5" ht="15.75" thickBot="1" x14ac:dyDescent="0.3">
      <c r="B11" s="2" t="s">
        <v>97</v>
      </c>
      <c r="C11" s="6">
        <v>0.33485212542235937</v>
      </c>
      <c r="D11" s="6">
        <v>0.2843753363811018</v>
      </c>
      <c r="E11" s="6">
        <v>3.5896301312008348E-3</v>
      </c>
    </row>
    <row r="12" spans="2:5" ht="15.75" thickBot="1" x14ac:dyDescent="0.3">
      <c r="B12" s="3" t="s">
        <v>98</v>
      </c>
      <c r="C12" s="7">
        <v>1.4823411776818184E-2</v>
      </c>
      <c r="D12" s="7">
        <v>2.7123106243818917E-2</v>
      </c>
      <c r="E12" s="7">
        <v>7.7339629342783028E-3</v>
      </c>
    </row>
    <row r="13" spans="2:5" ht="15.75" thickBot="1" x14ac:dyDescent="0.3">
      <c r="B13" s="2" t="s">
        <v>99</v>
      </c>
      <c r="C13" s="6">
        <v>2.8439617770921457E-3</v>
      </c>
      <c r="D13" s="6">
        <v>1.3709101359338121E-3</v>
      </c>
      <c r="E13" s="6">
        <v>2.0374927235618646E-3</v>
      </c>
    </row>
    <row r="14" spans="2:5" ht="15.75" thickBot="1" x14ac:dyDescent="0.3">
      <c r="B14" s="3" t="s">
        <v>100</v>
      </c>
      <c r="C14" s="7">
        <v>2.5423690759415609E-2</v>
      </c>
      <c r="D14" s="7">
        <v>3.9096566948750515E-2</v>
      </c>
      <c r="E14" s="7">
        <v>6.499962643545517E-3</v>
      </c>
    </row>
    <row r="15" spans="2:5" ht="15.75" thickBot="1" x14ac:dyDescent="0.3">
      <c r="B15" s="2" t="s">
        <v>101</v>
      </c>
      <c r="C15" s="6">
        <v>3.559125157135487E-2</v>
      </c>
      <c r="D15" s="6">
        <v>7.5067397393287549E-2</v>
      </c>
      <c r="E15" s="6">
        <v>8.9149504339339544E-3</v>
      </c>
    </row>
    <row r="16" spans="2:5" ht="15.75" thickBot="1" x14ac:dyDescent="0.3">
      <c r="B16" s="3" t="s">
        <v>102</v>
      </c>
      <c r="C16" s="7">
        <v>5.9490414647088395E-2</v>
      </c>
      <c r="D16" s="7">
        <v>6.9445538927712477E-2</v>
      </c>
      <c r="E16" s="7">
        <v>4.9341027680672011E-3</v>
      </c>
    </row>
    <row r="17" spans="2:7" ht="15.75" thickBot="1" x14ac:dyDescent="0.3">
      <c r="B17" s="2" t="s">
        <v>103</v>
      </c>
      <c r="C17" s="6">
        <v>1.3853845258402769E-4</v>
      </c>
      <c r="D17" s="6">
        <v>0</v>
      </c>
      <c r="E17" s="6">
        <v>0</v>
      </c>
    </row>
    <row r="18" spans="2:7" ht="15.75" thickBot="1" x14ac:dyDescent="0.3">
      <c r="B18" s="3" t="s">
        <v>104</v>
      </c>
      <c r="C18" s="7">
        <v>8.9307181547965166E-3</v>
      </c>
      <c r="D18" s="7">
        <v>1.2630177593065353E-2</v>
      </c>
      <c r="E18" s="7">
        <v>5.9776971400541147E-3</v>
      </c>
    </row>
    <row r="19" spans="2:7" ht="15.75" thickBot="1" x14ac:dyDescent="0.3">
      <c r="B19" s="2" t="s">
        <v>105</v>
      </c>
      <c r="C19" s="6">
        <v>9.8326269983825855E-3</v>
      </c>
      <c r="D19" s="6">
        <v>2.1888597243598585E-2</v>
      </c>
      <c r="E19" s="6">
        <v>9.409340826292913E-3</v>
      </c>
    </row>
    <row r="20" spans="2:7" ht="15.75" thickBot="1" x14ac:dyDescent="0.3">
      <c r="B20" s="3" t="s">
        <v>106</v>
      </c>
      <c r="C20" s="7">
        <v>5.6888126860257626E-2</v>
      </c>
      <c r="D20" s="7">
        <v>4.5998980935661009E-2</v>
      </c>
      <c r="E20" s="7">
        <v>3.4177273235541845E-3</v>
      </c>
    </row>
    <row r="21" spans="2:7" ht="15.75" thickBot="1" x14ac:dyDescent="0.3">
      <c r="B21" s="2" t="s">
        <v>107</v>
      </c>
      <c r="C21" s="6">
        <v>1.1647999814284805E-2</v>
      </c>
      <c r="D21" s="6">
        <v>2.6831402610993899E-2</v>
      </c>
      <c r="E21" s="6">
        <v>9.7364997071613148E-3</v>
      </c>
    </row>
    <row r="22" spans="2:7" ht="15.75" x14ac:dyDescent="0.25">
      <c r="B22" s="17" t="s">
        <v>90</v>
      </c>
      <c r="C22" s="18">
        <f>SUM(C3:C21)</f>
        <v>0.99992695802409226</v>
      </c>
      <c r="D22" s="18">
        <f>SUM(D3:D21)</f>
        <v>0.99999999999999989</v>
      </c>
      <c r="E22" s="18">
        <v>4.1999999999999997E-3</v>
      </c>
    </row>
    <row r="23" spans="2:7" x14ac:dyDescent="0.25">
      <c r="B23" s="19" t="s">
        <v>108</v>
      </c>
    </row>
    <row r="24" spans="2:7" x14ac:dyDescent="0.25">
      <c r="B24" s="19"/>
    </row>
    <row r="25" spans="2:7" ht="23.25" x14ac:dyDescent="0.35">
      <c r="B25" s="23" t="s">
        <v>109</v>
      </c>
    </row>
    <row r="26" spans="2:7" ht="45" x14ac:dyDescent="0.25">
      <c r="B26" s="9" t="s">
        <v>88</v>
      </c>
      <c r="C26" s="9" t="s">
        <v>5</v>
      </c>
      <c r="D26" s="9" t="s">
        <v>84</v>
      </c>
      <c r="E26" s="14" t="s">
        <v>86</v>
      </c>
      <c r="F26" s="14" t="s">
        <v>85</v>
      </c>
      <c r="G26" s="14" t="s">
        <v>87</v>
      </c>
    </row>
    <row r="27" spans="2:7" x14ac:dyDescent="0.25">
      <c r="B27" s="11" t="s">
        <v>91</v>
      </c>
      <c r="C27" s="12">
        <v>376444</v>
      </c>
      <c r="D27" s="12">
        <v>19984000</v>
      </c>
      <c r="E27" s="13">
        <f>D27/D$123</f>
        <v>3.4117532104368086E-3</v>
      </c>
      <c r="F27" s="13">
        <f>C27/C$123</f>
        <v>1.5204940785818567E-2</v>
      </c>
      <c r="G27" s="13">
        <f>C27/D27</f>
        <v>1.8837269815852681E-2</v>
      </c>
    </row>
    <row r="28" spans="2:7" x14ac:dyDescent="0.25">
      <c r="B28" s="20" t="s">
        <v>6</v>
      </c>
      <c r="C28" s="21">
        <v>331926</v>
      </c>
      <c r="D28" s="21">
        <v>12502204</v>
      </c>
      <c r="E28" s="4">
        <f>D28/D$123</f>
        <v>2.1344292751469133E-3</v>
      </c>
      <c r="F28" s="4">
        <f>C28/C$123</f>
        <v>1.3406815290650438E-2</v>
      </c>
      <c r="G28" s="4">
        <f>C28/D28</f>
        <v>2.6549398810001821E-2</v>
      </c>
    </row>
    <row r="29" spans="2:7" x14ac:dyDescent="0.25">
      <c r="B29" s="20" t="s">
        <v>7</v>
      </c>
      <c r="C29" s="21">
        <v>44161</v>
      </c>
      <c r="D29" s="21">
        <v>5583482</v>
      </c>
      <c r="E29" s="4">
        <f>D29/D$123</f>
        <v>9.5323572052222443E-4</v>
      </c>
      <c r="F29" s="4">
        <f>C29/C$123</f>
        <v>1.7837059165308352E-3</v>
      </c>
      <c r="G29" s="4">
        <f t="shared" ref="G29:G42" si="0">C29/D29</f>
        <v>7.9092222380227964E-3</v>
      </c>
    </row>
    <row r="30" spans="2:7" x14ac:dyDescent="0.25">
      <c r="B30" s="20" t="s">
        <v>8</v>
      </c>
      <c r="C30" s="21">
        <v>357</v>
      </c>
      <c r="D30" s="21">
        <v>1898314</v>
      </c>
      <c r="E30" s="4">
        <f>D30/D$123</f>
        <v>3.2408821476767114E-4</v>
      </c>
      <c r="F30" s="4">
        <f>C30/C$123</f>
        <v>1.4419578637293271E-5</v>
      </c>
      <c r="G30" s="4">
        <f t="shared" si="0"/>
        <v>1.8806161678204975E-4</v>
      </c>
    </row>
    <row r="31" spans="2:7" x14ac:dyDescent="0.25">
      <c r="B31" s="11" t="s">
        <v>92</v>
      </c>
      <c r="C31" s="12">
        <v>0</v>
      </c>
      <c r="D31" s="12">
        <v>1158975</v>
      </c>
      <c r="E31" s="13">
        <f>D31/D$123</f>
        <v>1.9786512595406326E-4</v>
      </c>
      <c r="F31" s="13">
        <f>C31/C$123</f>
        <v>0</v>
      </c>
      <c r="G31" s="13">
        <f t="shared" si="0"/>
        <v>0</v>
      </c>
    </row>
    <row r="32" spans="2:7" x14ac:dyDescent="0.25">
      <c r="B32" s="20" t="s">
        <v>9</v>
      </c>
      <c r="C32" s="21">
        <v>0</v>
      </c>
      <c r="D32" s="21">
        <v>1147888</v>
      </c>
      <c r="E32" s="4">
        <f>D32/D$123</f>
        <v>1.9597230630613927E-4</v>
      </c>
      <c r="F32" s="4">
        <f>C32/C$123</f>
        <v>0</v>
      </c>
      <c r="G32" s="4">
        <f t="shared" si="0"/>
        <v>0</v>
      </c>
    </row>
    <row r="33" spans="2:7" x14ac:dyDescent="0.25">
      <c r="B33" s="20" t="s">
        <v>10</v>
      </c>
      <c r="C33" s="21">
        <v>0</v>
      </c>
      <c r="D33" s="21">
        <v>11087</v>
      </c>
      <c r="E33" s="4">
        <f>D33/D$123</f>
        <v>1.8928196479239841E-6</v>
      </c>
      <c r="F33" s="4">
        <f>C33/C$123</f>
        <v>0</v>
      </c>
      <c r="G33" s="4">
        <f t="shared" si="0"/>
        <v>0</v>
      </c>
    </row>
    <row r="34" spans="2:7" x14ac:dyDescent="0.25">
      <c r="B34" s="11" t="s">
        <v>1</v>
      </c>
      <c r="C34" s="12">
        <v>1665418</v>
      </c>
      <c r="D34" s="12">
        <v>533877051</v>
      </c>
      <c r="E34" s="15">
        <f>D34/D$123</f>
        <v>9.1145753739380789E-2</v>
      </c>
      <c r="F34" s="15">
        <f>C34/C$123</f>
        <v>6.7267859425668583E-2</v>
      </c>
      <c r="G34" s="15">
        <f t="shared" si="0"/>
        <v>3.119478533270013E-3</v>
      </c>
    </row>
    <row r="35" spans="2:7" x14ac:dyDescent="0.25">
      <c r="B35" s="20" t="s">
        <v>11</v>
      </c>
      <c r="C35" s="21">
        <v>158295</v>
      </c>
      <c r="D35" s="21">
        <v>33322886</v>
      </c>
      <c r="E35" s="4">
        <f>D35/D$123</f>
        <v>5.6890243840832556E-3</v>
      </c>
      <c r="F35" s="4">
        <f>C35/C$123</f>
        <v>6.3936896369477265E-3</v>
      </c>
      <c r="G35" s="4">
        <f t="shared" si="0"/>
        <v>4.7503388512027444E-3</v>
      </c>
    </row>
    <row r="36" spans="2:7" x14ac:dyDescent="0.25">
      <c r="B36" s="20" t="s">
        <v>12</v>
      </c>
      <c r="C36" s="21">
        <v>0</v>
      </c>
      <c r="D36" s="21">
        <v>6692906</v>
      </c>
      <c r="E36" s="4">
        <f>D36/D$123</f>
        <v>1.1426412896643203E-3</v>
      </c>
      <c r="F36" s="4">
        <f>C36/C$123</f>
        <v>0</v>
      </c>
      <c r="G36" s="4">
        <f t="shared" si="0"/>
        <v>0</v>
      </c>
    </row>
    <row r="37" spans="2:7" x14ac:dyDescent="0.25">
      <c r="B37" s="20" t="s">
        <v>13</v>
      </c>
      <c r="C37" s="21">
        <v>58148</v>
      </c>
      <c r="D37" s="21">
        <v>4433471</v>
      </c>
      <c r="E37" s="4">
        <f>D37/D$123</f>
        <v>7.5690096665474824E-4</v>
      </c>
      <c r="F37" s="4">
        <f>C37/C$123</f>
        <v>2.348654505886076E-3</v>
      </c>
      <c r="G37" s="4">
        <f t="shared" si="0"/>
        <v>1.3115682949093386E-2</v>
      </c>
    </row>
    <row r="38" spans="2:7" x14ac:dyDescent="0.25">
      <c r="B38" s="20" t="s">
        <v>14</v>
      </c>
      <c r="C38" s="21">
        <v>0</v>
      </c>
      <c r="D38" s="21">
        <v>14176544</v>
      </c>
      <c r="E38" s="4">
        <f>D38/D$123</f>
        <v>2.4202796990041371E-3</v>
      </c>
      <c r="F38" s="4">
        <f>C38/C$123</f>
        <v>0</v>
      </c>
      <c r="G38" s="4">
        <f t="shared" si="0"/>
        <v>0</v>
      </c>
    </row>
    <row r="39" spans="2:7" x14ac:dyDescent="0.25">
      <c r="B39" s="20" t="s">
        <v>15</v>
      </c>
      <c r="C39" s="21">
        <v>0</v>
      </c>
      <c r="D39" s="21">
        <v>1530870</v>
      </c>
      <c r="E39" s="4">
        <f>D39/D$123</f>
        <v>2.6135661715679531E-4</v>
      </c>
      <c r="F39" s="4">
        <f>C39/C$123</f>
        <v>0</v>
      </c>
      <c r="G39" s="4">
        <f t="shared" ref="G39:G41" si="1">C39/D39</f>
        <v>0</v>
      </c>
    </row>
    <row r="40" spans="2:7" x14ac:dyDescent="0.25">
      <c r="B40" s="20" t="s">
        <v>16</v>
      </c>
      <c r="C40" s="21">
        <v>0</v>
      </c>
      <c r="D40" s="21">
        <v>3596192</v>
      </c>
      <c r="E40" s="4">
        <f>D40/D$123</f>
        <v>6.1395714578398562E-4</v>
      </c>
      <c r="F40" s="4">
        <f>C40/C$123</f>
        <v>0</v>
      </c>
      <c r="G40" s="4">
        <f t="shared" si="1"/>
        <v>0</v>
      </c>
    </row>
    <row r="41" spans="2:7" x14ac:dyDescent="0.25">
      <c r="B41" s="20" t="s">
        <v>17</v>
      </c>
      <c r="C41" s="21">
        <v>0</v>
      </c>
      <c r="D41" s="21">
        <v>7344988</v>
      </c>
      <c r="E41" s="4">
        <f>D41/D$123</f>
        <v>1.2539674934757723E-3</v>
      </c>
      <c r="F41" s="4">
        <f>C41/C$123</f>
        <v>0</v>
      </c>
      <c r="G41" s="4">
        <f t="shared" si="1"/>
        <v>0</v>
      </c>
    </row>
    <row r="42" spans="2:7" x14ac:dyDescent="0.25">
      <c r="B42" s="20" t="s">
        <v>18</v>
      </c>
      <c r="C42" s="21">
        <v>162703</v>
      </c>
      <c r="D42" s="21">
        <v>19314295</v>
      </c>
      <c r="E42" s="4">
        <f>D42/D$123</f>
        <v>3.2974183333453564E-3</v>
      </c>
      <c r="F42" s="4">
        <f>C42/C$123</f>
        <v>6.5717330616905526E-3</v>
      </c>
      <c r="G42" s="4">
        <f t="shared" si="0"/>
        <v>8.423967843506585E-3</v>
      </c>
    </row>
    <row r="43" spans="2:7" x14ac:dyDescent="0.25">
      <c r="B43" s="20" t="s">
        <v>19</v>
      </c>
      <c r="C43" s="21">
        <v>0</v>
      </c>
      <c r="D43" s="21">
        <v>8490762</v>
      </c>
      <c r="E43" s="4">
        <f>D43/D$123</f>
        <v>1.4495788887387338E-3</v>
      </c>
      <c r="F43" s="4">
        <f>C43/C$123</f>
        <v>0</v>
      </c>
      <c r="G43" s="4">
        <f t="shared" ref="G43:G47" si="2">C43/D43</f>
        <v>0</v>
      </c>
    </row>
    <row r="44" spans="2:7" x14ac:dyDescent="0.25">
      <c r="B44" s="20" t="s">
        <v>20</v>
      </c>
      <c r="C44" s="21">
        <v>0</v>
      </c>
      <c r="D44" s="21">
        <v>9091342</v>
      </c>
      <c r="E44" s="4">
        <f>D44/D$123</f>
        <v>1.5521124527461468E-3</v>
      </c>
      <c r="F44" s="4">
        <f>C44/C$123</f>
        <v>0</v>
      </c>
      <c r="G44" s="4">
        <f t="shared" si="2"/>
        <v>0</v>
      </c>
    </row>
    <row r="45" spans="2:7" x14ac:dyDescent="0.25">
      <c r="B45" s="20" t="s">
        <v>21</v>
      </c>
      <c r="C45" s="21">
        <v>0</v>
      </c>
      <c r="D45" s="21">
        <v>17723840</v>
      </c>
      <c r="E45" s="4">
        <f>D45/D$123</f>
        <v>3.0258891123532989E-3</v>
      </c>
      <c r="F45" s="4">
        <f>C45/C$123</f>
        <v>0</v>
      </c>
      <c r="G45" s="4">
        <f t="shared" si="2"/>
        <v>0</v>
      </c>
    </row>
    <row r="46" spans="2:7" x14ac:dyDescent="0.25">
      <c r="B46" s="20" t="s">
        <v>22</v>
      </c>
      <c r="C46" s="21">
        <v>0</v>
      </c>
      <c r="D46" s="21">
        <v>1949239</v>
      </c>
      <c r="E46" s="4">
        <f>D46/D$123</f>
        <v>3.3278234668527993E-4</v>
      </c>
      <c r="F46" s="4">
        <f>C46/C$123</f>
        <v>0</v>
      </c>
      <c r="G46" s="4">
        <f t="shared" si="2"/>
        <v>0</v>
      </c>
    </row>
    <row r="47" spans="2:7" x14ac:dyDescent="0.25">
      <c r="B47" s="20" t="s">
        <v>23</v>
      </c>
      <c r="C47" s="21">
        <v>0</v>
      </c>
      <c r="D47" s="21">
        <v>49760841</v>
      </c>
      <c r="E47" s="4">
        <f>D47/D$123</f>
        <v>8.4953817571950339E-3</v>
      </c>
      <c r="F47" s="4">
        <f>C47/C$123</f>
        <v>0</v>
      </c>
      <c r="G47" s="4">
        <f t="shared" si="2"/>
        <v>0</v>
      </c>
    </row>
    <row r="48" spans="2:7" x14ac:dyDescent="0.25">
      <c r="B48" s="20" t="s">
        <v>24</v>
      </c>
      <c r="C48" s="21">
        <v>1011324</v>
      </c>
      <c r="D48" s="21">
        <v>95483217</v>
      </c>
      <c r="E48" s="4">
        <f>D48/D$123</f>
        <v>1.6301299646846699E-2</v>
      </c>
      <c r="F48" s="4">
        <f>C48/C$123</f>
        <v>4.0848363993787058E-2</v>
      </c>
      <c r="G48" s="4">
        <f t="shared" ref="G48:G60" si="3">C48/D48</f>
        <v>1.0591641460928154E-2</v>
      </c>
    </row>
    <row r="49" spans="2:7" x14ac:dyDescent="0.25">
      <c r="B49" s="20" t="s">
        <v>25</v>
      </c>
      <c r="C49" s="21">
        <v>0</v>
      </c>
      <c r="D49" s="21">
        <v>9157148</v>
      </c>
      <c r="E49" s="4">
        <f>D49/D$123</f>
        <v>1.5633471320779123E-3</v>
      </c>
      <c r="F49" s="4">
        <f>C49/C$123</f>
        <v>0</v>
      </c>
      <c r="G49" s="4">
        <f t="shared" ref="G49:G50" si="4">C49/D49</f>
        <v>0</v>
      </c>
    </row>
    <row r="50" spans="2:7" x14ac:dyDescent="0.25">
      <c r="B50" s="20" t="s">
        <v>26</v>
      </c>
      <c r="C50" s="21">
        <v>0</v>
      </c>
      <c r="D50" s="21">
        <v>5081834</v>
      </c>
      <c r="E50" s="4">
        <f>D50/D$123</f>
        <v>8.6759224701796081E-4</v>
      </c>
      <c r="F50" s="4">
        <f>C50/C$123</f>
        <v>0</v>
      </c>
      <c r="G50" s="4">
        <f t="shared" si="4"/>
        <v>0</v>
      </c>
    </row>
    <row r="51" spans="2:7" x14ac:dyDescent="0.25">
      <c r="B51" s="20" t="s">
        <v>27</v>
      </c>
      <c r="C51" s="21">
        <v>127506</v>
      </c>
      <c r="D51" s="21">
        <v>54145668</v>
      </c>
      <c r="E51" s="4">
        <f>D51/D$123</f>
        <v>9.2439780139234179E-3</v>
      </c>
      <c r="F51" s="4">
        <f>C51/C$123</f>
        <v>5.1500918591784756E-3</v>
      </c>
      <c r="G51" s="4">
        <f t="shared" si="3"/>
        <v>2.3548698300296157E-3</v>
      </c>
    </row>
    <row r="52" spans="2:7" x14ac:dyDescent="0.25">
      <c r="B52" s="20" t="s">
        <v>28</v>
      </c>
      <c r="C52" s="21">
        <v>0</v>
      </c>
      <c r="D52" s="21">
        <v>133340593</v>
      </c>
      <c r="E52" s="4">
        <f>D52/D$123</f>
        <v>2.2764471389576553E-2</v>
      </c>
      <c r="F52" s="4">
        <f>C52/C$123</f>
        <v>0</v>
      </c>
      <c r="G52" s="4">
        <f t="shared" ref="G52:G54" si="5">C52/D52</f>
        <v>0</v>
      </c>
    </row>
    <row r="53" spans="2:7" x14ac:dyDescent="0.25">
      <c r="B53" s="20" t="s">
        <v>29</v>
      </c>
      <c r="C53" s="21">
        <v>0</v>
      </c>
      <c r="D53" s="21">
        <v>27129920</v>
      </c>
      <c r="E53" s="4">
        <f>D53/D$123</f>
        <v>4.6317349709214259E-3</v>
      </c>
      <c r="F53" s="4">
        <f>C53/C$123</f>
        <v>0</v>
      </c>
      <c r="G53" s="4">
        <f t="shared" si="5"/>
        <v>0</v>
      </c>
    </row>
    <row r="54" spans="2:7" x14ac:dyDescent="0.25">
      <c r="B54" s="20" t="s">
        <v>30</v>
      </c>
      <c r="C54" s="21">
        <v>0</v>
      </c>
      <c r="D54" s="21">
        <v>18542916</v>
      </c>
      <c r="E54" s="4">
        <f>D54/D$123</f>
        <v>3.1657252398849113E-3</v>
      </c>
      <c r="F54" s="4">
        <f>C54/C$123</f>
        <v>0</v>
      </c>
      <c r="G54" s="4">
        <f t="shared" si="5"/>
        <v>0</v>
      </c>
    </row>
    <row r="55" spans="2:7" x14ac:dyDescent="0.25">
      <c r="B55" s="20" t="s">
        <v>31</v>
      </c>
      <c r="C55" s="21">
        <v>147442</v>
      </c>
      <c r="D55" s="21">
        <v>7688475</v>
      </c>
      <c r="E55" s="4">
        <f>D55/D$123</f>
        <v>1.312609050471034E-3</v>
      </c>
      <c r="F55" s="4">
        <f>C55/C$123</f>
        <v>5.9553263681786962E-3</v>
      </c>
      <c r="G55" s="4">
        <f t="shared" si="3"/>
        <v>1.917701494769769E-2</v>
      </c>
    </row>
    <row r="56" spans="2:7" x14ac:dyDescent="0.25">
      <c r="B56" s="20" t="s">
        <v>32</v>
      </c>
      <c r="C56" s="21">
        <v>0</v>
      </c>
      <c r="D56" s="21">
        <v>5879104</v>
      </c>
      <c r="E56" s="4">
        <f>D56/D$123</f>
        <v>1.0037055617740133E-3</v>
      </c>
      <c r="F56" s="4">
        <f>C56/C$123</f>
        <v>0</v>
      </c>
      <c r="G56" s="4">
        <f t="shared" ref="G56" si="6">C56/D56</f>
        <v>0</v>
      </c>
    </row>
    <row r="57" spans="2:7" x14ac:dyDescent="0.25">
      <c r="B57" s="11" t="s">
        <v>93</v>
      </c>
      <c r="C57" s="12">
        <v>136142</v>
      </c>
      <c r="D57" s="12">
        <v>23208962</v>
      </c>
      <c r="E57" s="15">
        <f>D57/D$123</f>
        <v>3.9623323966376045E-3</v>
      </c>
      <c r="F57" s="15">
        <f>C57/C$123</f>
        <v>5.4989083328806174E-3</v>
      </c>
      <c r="G57" s="15">
        <f t="shared" si="3"/>
        <v>5.8659236893058809E-3</v>
      </c>
    </row>
    <row r="58" spans="2:7" x14ac:dyDescent="0.25">
      <c r="B58" s="20" t="s">
        <v>33</v>
      </c>
      <c r="C58" s="21">
        <v>136142</v>
      </c>
      <c r="D58" s="10">
        <v>23208962</v>
      </c>
      <c r="E58" s="4">
        <f>D58/D$123</f>
        <v>3.9623323966376045E-3</v>
      </c>
      <c r="F58" s="4">
        <f>C58/C$123</f>
        <v>5.4989083328806174E-3</v>
      </c>
      <c r="G58" s="4">
        <f t="shared" si="3"/>
        <v>5.8659236893058809E-3</v>
      </c>
    </row>
    <row r="59" spans="2:7" x14ac:dyDescent="0.25">
      <c r="B59" s="11" t="s">
        <v>94</v>
      </c>
      <c r="C59" s="12">
        <v>0</v>
      </c>
      <c r="D59" s="12">
        <v>1434372</v>
      </c>
      <c r="E59" s="15">
        <f>D59/D$123</f>
        <v>2.4488206945359617E-4</v>
      </c>
      <c r="F59" s="15">
        <f>C59/C$123</f>
        <v>0</v>
      </c>
      <c r="G59" s="15">
        <f t="shared" si="3"/>
        <v>0</v>
      </c>
    </row>
    <row r="60" spans="2:7" x14ac:dyDescent="0.25">
      <c r="B60" s="20" t="s">
        <v>34</v>
      </c>
      <c r="C60" s="21">
        <v>0</v>
      </c>
      <c r="D60" s="21">
        <v>85176</v>
      </c>
      <c r="E60" s="4">
        <f>D60/D$123</f>
        <v>1.4541607858895397E-5</v>
      </c>
      <c r="F60" s="4">
        <f>C60/C$123</f>
        <v>0</v>
      </c>
      <c r="G60" s="4">
        <f t="shared" si="3"/>
        <v>0</v>
      </c>
    </row>
    <row r="61" spans="2:7" x14ac:dyDescent="0.25">
      <c r="B61" s="20" t="s">
        <v>35</v>
      </c>
      <c r="C61" s="21">
        <v>0</v>
      </c>
      <c r="D61" s="21">
        <v>1349196</v>
      </c>
      <c r="E61" s="4">
        <f>D61/D$123</f>
        <v>2.3034046159470077E-4</v>
      </c>
      <c r="F61" s="4">
        <f>C61/C$123</f>
        <v>0</v>
      </c>
      <c r="G61" s="4">
        <f t="shared" ref="G61" si="7">C61/D61</f>
        <v>0</v>
      </c>
    </row>
    <row r="62" spans="2:7" x14ac:dyDescent="0.25">
      <c r="B62" s="11" t="s">
        <v>3</v>
      </c>
      <c r="C62" s="12">
        <v>1343910</v>
      </c>
      <c r="D62" s="12">
        <v>57630667</v>
      </c>
      <c r="E62" s="15">
        <f>D62/D$123</f>
        <v>9.8389518192986709E-3</v>
      </c>
      <c r="F62" s="15">
        <f t="shared" ref="F62:F93" si="8">C62/C$123</f>
        <v>5.4281837328977033E-2</v>
      </c>
      <c r="G62" s="15">
        <f t="shared" ref="G62:G76" si="9">C62/D62</f>
        <v>2.3319355300885206E-2</v>
      </c>
    </row>
    <row r="63" spans="2:7" x14ac:dyDescent="0.25">
      <c r="B63" s="20" t="s">
        <v>80</v>
      </c>
      <c r="C63" s="21">
        <v>471386</v>
      </c>
      <c r="D63" s="21">
        <v>13420026</v>
      </c>
      <c r="E63" s="4">
        <f>D63/D$123</f>
        <v>2.2911237384730504E-3</v>
      </c>
      <c r="F63" s="4">
        <f t="shared" si="8"/>
        <v>1.9039740883807076E-2</v>
      </c>
      <c r="G63" s="4">
        <f t="shared" si="9"/>
        <v>3.5125565330499361E-2</v>
      </c>
    </row>
    <row r="64" spans="2:7" x14ac:dyDescent="0.25">
      <c r="B64" s="20" t="s">
        <v>81</v>
      </c>
      <c r="C64" s="21">
        <v>0</v>
      </c>
      <c r="D64" s="21">
        <v>5808283</v>
      </c>
      <c r="E64" s="4">
        <f>D64/D$123</f>
        <v>9.9161470037908007E-4</v>
      </c>
      <c r="F64" s="4">
        <f t="shared" si="8"/>
        <v>0</v>
      </c>
      <c r="G64" s="4">
        <f t="shared" ref="G64" si="10">C64/D64</f>
        <v>0</v>
      </c>
    </row>
    <row r="65" spans="2:7" x14ac:dyDescent="0.25">
      <c r="B65" s="20" t="s">
        <v>82</v>
      </c>
      <c r="C65" s="21">
        <v>872524</v>
      </c>
      <c r="D65" s="21">
        <v>38402358</v>
      </c>
      <c r="E65" s="4">
        <f>D65/D$123</f>
        <v>6.5562133804465406E-3</v>
      </c>
      <c r="F65" s="4">
        <f t="shared" si="8"/>
        <v>3.5242096445169957E-2</v>
      </c>
      <c r="G65" s="4">
        <f t="shared" si="9"/>
        <v>2.2720583980806595E-2</v>
      </c>
    </row>
    <row r="66" spans="2:7" x14ac:dyDescent="0.25">
      <c r="B66" s="11" t="s">
        <v>95</v>
      </c>
      <c r="C66" s="12">
        <v>2719673</v>
      </c>
      <c r="D66" s="12">
        <v>764891827</v>
      </c>
      <c r="E66" s="15">
        <f>D66/D$123</f>
        <v>0.13058557578083096</v>
      </c>
      <c r="F66" s="15">
        <f t="shared" si="8"/>
        <v>0.10985024843479917</v>
      </c>
      <c r="G66" s="15">
        <f t="shared" si="9"/>
        <v>3.5556308800773736E-3</v>
      </c>
    </row>
    <row r="67" spans="2:7" x14ac:dyDescent="0.25">
      <c r="B67" s="20" t="s">
        <v>36</v>
      </c>
      <c r="C67" s="21">
        <v>345012</v>
      </c>
      <c r="D67" s="21">
        <v>39706261</v>
      </c>
      <c r="E67" s="4">
        <f>D67/D$123</f>
        <v>6.7788212290428264E-3</v>
      </c>
      <c r="F67" s="4">
        <f t="shared" si="8"/>
        <v>1.3935371610111559E-2</v>
      </c>
      <c r="G67" s="4">
        <f t="shared" si="9"/>
        <v>8.6891082492002968E-3</v>
      </c>
    </row>
    <row r="68" spans="2:7" x14ac:dyDescent="0.25">
      <c r="B68" s="20" t="s">
        <v>37</v>
      </c>
      <c r="C68" s="21">
        <v>568754</v>
      </c>
      <c r="D68" s="21">
        <v>171149201</v>
      </c>
      <c r="E68" s="4">
        <f>D68/D$123</f>
        <v>2.9219317252574293E-2</v>
      </c>
      <c r="F68" s="4">
        <f t="shared" si="8"/>
        <v>2.2972529490966658E-2</v>
      </c>
      <c r="G68" s="4">
        <f t="shared" si="9"/>
        <v>3.3231472696153576E-3</v>
      </c>
    </row>
    <row r="69" spans="2:7" x14ac:dyDescent="0.25">
      <c r="B69" s="20" t="s">
        <v>38</v>
      </c>
      <c r="C69" s="21">
        <v>1805907</v>
      </c>
      <c r="D69" s="21">
        <v>554036365</v>
      </c>
      <c r="E69" s="4">
        <f>D69/D$123</f>
        <v>9.4587437299213845E-2</v>
      </c>
      <c r="F69" s="4">
        <f t="shared" si="8"/>
        <v>7.2942347333720958E-2</v>
      </c>
      <c r="G69" s="4">
        <f t="shared" si="9"/>
        <v>3.2595459686116453E-3</v>
      </c>
    </row>
    <row r="70" spans="2:7" x14ac:dyDescent="0.25">
      <c r="B70" s="11" t="s">
        <v>96</v>
      </c>
      <c r="C70" s="12">
        <v>3566841</v>
      </c>
      <c r="D70" s="12">
        <v>1171930698</v>
      </c>
      <c r="E70" s="15">
        <f>D70/D$123</f>
        <v>0.20007697764766563</v>
      </c>
      <c r="F70" s="15">
        <f t="shared" si="8"/>
        <v>0.14406819127793213</v>
      </c>
      <c r="G70" s="15">
        <f t="shared" si="9"/>
        <v>3.0435596627745305E-3</v>
      </c>
    </row>
    <row r="71" spans="2:7" x14ac:dyDescent="0.25">
      <c r="B71" s="20" t="s">
        <v>39</v>
      </c>
      <c r="C71" s="21">
        <v>3268429</v>
      </c>
      <c r="D71" s="21">
        <v>573847610</v>
      </c>
      <c r="E71" s="4">
        <f>D71/D$123</f>
        <v>9.7969697043584353E-2</v>
      </c>
      <c r="F71" s="4">
        <f t="shared" si="8"/>
        <v>0.13201503917621796</v>
      </c>
      <c r="G71" s="4">
        <f t="shared" si="9"/>
        <v>5.6956393004756085E-3</v>
      </c>
    </row>
    <row r="72" spans="2:7" x14ac:dyDescent="0.25">
      <c r="B72" s="20" t="s">
        <v>40</v>
      </c>
      <c r="C72" s="21">
        <v>146264</v>
      </c>
      <c r="D72" s="21">
        <v>106573193</v>
      </c>
      <c r="E72" s="4">
        <f>D72/D$123</f>
        <v>1.8194627370108667E-2</v>
      </c>
      <c r="F72" s="4">
        <f t="shared" si="8"/>
        <v>5.9077457977732856E-3</v>
      </c>
      <c r="G72" s="4">
        <f t="shared" si="9"/>
        <v>1.3724276798200087E-3</v>
      </c>
    </row>
    <row r="73" spans="2:7" x14ac:dyDescent="0.25">
      <c r="B73" s="20" t="s">
        <v>41</v>
      </c>
      <c r="C73" s="21">
        <v>0</v>
      </c>
      <c r="D73" s="21">
        <v>282352264</v>
      </c>
      <c r="E73" s="4">
        <f>D73/D$123</f>
        <v>4.8204375659332534E-2</v>
      </c>
      <c r="F73" s="4">
        <f t="shared" si="8"/>
        <v>0</v>
      </c>
      <c r="G73" s="4">
        <f t="shared" si="9"/>
        <v>0</v>
      </c>
    </row>
    <row r="74" spans="2:7" x14ac:dyDescent="0.25">
      <c r="B74" s="20" t="s">
        <v>42</v>
      </c>
      <c r="C74" s="21">
        <v>124449</v>
      </c>
      <c r="D74" s="21">
        <v>207468322</v>
      </c>
      <c r="E74" s="4">
        <f>D74/D$123</f>
        <v>3.5419871579635588E-2</v>
      </c>
      <c r="F74" s="4">
        <f t="shared" si="8"/>
        <v>5.0266166437885444E-3</v>
      </c>
      <c r="G74" s="4">
        <f t="shared" si="9"/>
        <v>5.9984579236149608E-4</v>
      </c>
    </row>
    <row r="75" spans="2:7" x14ac:dyDescent="0.25">
      <c r="B75" s="20" t="s">
        <v>43</v>
      </c>
      <c r="C75" s="21">
        <v>27699</v>
      </c>
      <c r="D75" s="21">
        <v>1689309</v>
      </c>
      <c r="E75" s="4">
        <f>D75/D$123</f>
        <v>2.8840599500449334E-4</v>
      </c>
      <c r="F75" s="4">
        <f t="shared" si="8"/>
        <v>1.1187896601523425E-3</v>
      </c>
      <c r="G75" s="4">
        <f t="shared" si="9"/>
        <v>1.6396645018762108E-2</v>
      </c>
    </row>
    <row r="76" spans="2:7" x14ac:dyDescent="0.25">
      <c r="B76" s="11" t="s">
        <v>97</v>
      </c>
      <c r="C76" s="12">
        <v>7040566</v>
      </c>
      <c r="D76" s="12">
        <v>1961362520</v>
      </c>
      <c r="E76" s="15">
        <f>D76/D$123</f>
        <v>0.33485212542235937</v>
      </c>
      <c r="F76" s="15">
        <f t="shared" si="8"/>
        <v>0.2843753363811018</v>
      </c>
      <c r="G76" s="15">
        <f t="shared" si="9"/>
        <v>3.5896301312008348E-3</v>
      </c>
    </row>
    <row r="77" spans="2:7" x14ac:dyDescent="0.25">
      <c r="B77" s="20" t="s">
        <v>44</v>
      </c>
      <c r="C77" s="21">
        <v>841138</v>
      </c>
      <c r="D77" s="21">
        <v>1236301598</v>
      </c>
      <c r="E77" s="22">
        <f>D77/D$123</f>
        <v>0.21106665062273103</v>
      </c>
      <c r="F77" s="4">
        <f t="shared" si="8"/>
        <v>3.3974385254385397E-2</v>
      </c>
      <c r="G77" s="4">
        <f t="shared" ref="G77:G98" si="11">C77/D77</f>
        <v>6.8036634536486297E-4</v>
      </c>
    </row>
    <row r="78" spans="2:7" x14ac:dyDescent="0.25">
      <c r="B78" s="20" t="s">
        <v>45</v>
      </c>
      <c r="C78" s="21">
        <v>6199428</v>
      </c>
      <c r="D78" s="21">
        <v>725060922</v>
      </c>
      <c r="E78" s="22">
        <f>D78/D$123</f>
        <v>0.12378547479962833</v>
      </c>
      <c r="F78" s="4">
        <f t="shared" si="8"/>
        <v>0.2504009511267164</v>
      </c>
      <c r="G78" s="4">
        <f t="shared" si="11"/>
        <v>8.5502166947565815E-3</v>
      </c>
    </row>
    <row r="79" spans="2:7" x14ac:dyDescent="0.25">
      <c r="B79" s="11" t="s">
        <v>98</v>
      </c>
      <c r="C79" s="12">
        <v>671514</v>
      </c>
      <c r="D79" s="12">
        <v>86826638</v>
      </c>
      <c r="E79" s="15">
        <f>D79/D$123</f>
        <v>1.4823411776818184E-2</v>
      </c>
      <c r="F79" s="15">
        <f t="shared" si="8"/>
        <v>2.7123106243818917E-2</v>
      </c>
      <c r="G79" s="15">
        <f t="shared" si="11"/>
        <v>7.7339629342783028E-3</v>
      </c>
    </row>
    <row r="80" spans="2:7" x14ac:dyDescent="0.25">
      <c r="B80" s="20" t="s">
        <v>46</v>
      </c>
      <c r="C80" s="21">
        <v>139544</v>
      </c>
      <c r="D80" s="21">
        <v>11730508</v>
      </c>
      <c r="E80" s="4">
        <f>D80/D$123</f>
        <v>2.0026820621024152E-3</v>
      </c>
      <c r="F80" s="4">
        <f t="shared" si="8"/>
        <v>5.6363184351889417E-3</v>
      </c>
      <c r="G80" s="4">
        <f t="shared" si="11"/>
        <v>1.1895819004598948E-2</v>
      </c>
    </row>
    <row r="81" spans="2:7" x14ac:dyDescent="0.25">
      <c r="B81" s="20" t="s">
        <v>47</v>
      </c>
      <c r="C81" s="21">
        <v>221445</v>
      </c>
      <c r="D81" s="21">
        <v>50027074</v>
      </c>
      <c r="E81" s="4">
        <f>D81/D$123</f>
        <v>8.5408341837599974E-3</v>
      </c>
      <c r="F81" s="4">
        <f t="shared" si="8"/>
        <v>8.9443798076622085E-3</v>
      </c>
      <c r="G81" s="4">
        <f t="shared" si="11"/>
        <v>4.4265031370813333E-3</v>
      </c>
    </row>
    <row r="82" spans="2:7" x14ac:dyDescent="0.25">
      <c r="B82" s="20" t="s">
        <v>48</v>
      </c>
      <c r="C82" s="21">
        <v>0</v>
      </c>
      <c r="D82" s="21">
        <v>366562</v>
      </c>
      <c r="E82" s="4">
        <f>D82/D$123</f>
        <v>6.2581018831271885E-5</v>
      </c>
      <c r="F82" s="4">
        <f t="shared" si="8"/>
        <v>0</v>
      </c>
      <c r="G82" s="4">
        <f t="shared" si="11"/>
        <v>0</v>
      </c>
    </row>
    <row r="83" spans="2:7" x14ac:dyDescent="0.25">
      <c r="B83" s="20" t="s">
        <v>49</v>
      </c>
      <c r="C83" s="21">
        <v>0</v>
      </c>
      <c r="D83" s="21">
        <v>752808</v>
      </c>
      <c r="E83" s="4">
        <f>D83/D$123</f>
        <v>1.2852257360100646E-4</v>
      </c>
      <c r="F83" s="4">
        <f t="shared" si="8"/>
        <v>0</v>
      </c>
      <c r="G83" s="4">
        <f t="shared" si="11"/>
        <v>0</v>
      </c>
    </row>
    <row r="84" spans="2:7" x14ac:dyDescent="0.25">
      <c r="B84" s="20" t="s">
        <v>50</v>
      </c>
      <c r="C84" s="21">
        <v>310525</v>
      </c>
      <c r="D84" s="21">
        <v>18377993</v>
      </c>
      <c r="E84" s="4">
        <f>D84/D$123</f>
        <v>3.1375688860656122E-3</v>
      </c>
      <c r="F84" s="4">
        <f t="shared" si="8"/>
        <v>1.2542408000967767E-2</v>
      </c>
      <c r="G84" s="4">
        <f t="shared" si="11"/>
        <v>1.6896567541406726E-2</v>
      </c>
    </row>
    <row r="85" spans="2:7" x14ac:dyDescent="0.25">
      <c r="B85" s="20" t="s">
        <v>51</v>
      </c>
      <c r="C85" s="21">
        <v>0</v>
      </c>
      <c r="D85" s="21">
        <v>5571693</v>
      </c>
      <c r="E85" s="4">
        <f>D85/D$123</f>
        <v>9.5122305245788099E-4</v>
      </c>
      <c r="F85" s="4">
        <f t="shared" si="8"/>
        <v>0</v>
      </c>
      <c r="G85" s="4">
        <f t="shared" si="11"/>
        <v>0</v>
      </c>
    </row>
    <row r="86" spans="2:7" x14ac:dyDescent="0.25">
      <c r="B86" s="11" t="s">
        <v>99</v>
      </c>
      <c r="C86" s="12">
        <v>33941</v>
      </c>
      <c r="D86" s="12">
        <v>16658219</v>
      </c>
      <c r="E86" s="15">
        <f>D86/D$123</f>
        <v>2.8439617770921457E-3</v>
      </c>
      <c r="F86" s="15">
        <f t="shared" si="8"/>
        <v>1.3709101359338121E-3</v>
      </c>
      <c r="G86" s="15">
        <f t="shared" si="11"/>
        <v>2.0374927235618646E-3</v>
      </c>
    </row>
    <row r="87" spans="2:7" x14ac:dyDescent="0.25">
      <c r="B87" s="20" t="s">
        <v>52</v>
      </c>
      <c r="C87" s="21">
        <v>33941</v>
      </c>
      <c r="D87" s="21">
        <v>12099649</v>
      </c>
      <c r="E87" s="4">
        <f>D87/D$123</f>
        <v>2.0657033787484249E-3</v>
      </c>
      <c r="F87" s="4">
        <f t="shared" si="8"/>
        <v>1.3709101359338121E-3</v>
      </c>
      <c r="G87" s="4">
        <f t="shared" si="11"/>
        <v>2.8051226940550094E-3</v>
      </c>
    </row>
    <row r="88" spans="2:7" x14ac:dyDescent="0.25">
      <c r="B88" s="20" t="s">
        <v>53</v>
      </c>
      <c r="C88" s="21">
        <v>0</v>
      </c>
      <c r="D88" s="21">
        <v>4558570</v>
      </c>
      <c r="E88" s="4">
        <f t="shared" ref="E88:E119" si="12">D88/D$123</f>
        <v>7.7825839834372106E-4</v>
      </c>
      <c r="F88" s="4">
        <f t="shared" si="8"/>
        <v>0</v>
      </c>
      <c r="G88" s="4">
        <f t="shared" si="11"/>
        <v>0</v>
      </c>
    </row>
    <row r="89" spans="2:7" x14ac:dyDescent="0.25">
      <c r="B89" s="11" t="s">
        <v>100</v>
      </c>
      <c r="C89" s="12">
        <v>967953</v>
      </c>
      <c r="D89" s="12">
        <v>148916702</v>
      </c>
      <c r="E89" s="15">
        <f t="shared" si="12"/>
        <v>2.5423690759415609E-2</v>
      </c>
      <c r="F89" s="15">
        <f t="shared" si="8"/>
        <v>3.9096566948750515E-2</v>
      </c>
      <c r="G89" s="15">
        <f t="shared" si="11"/>
        <v>6.499962643545517E-3</v>
      </c>
    </row>
    <row r="90" spans="2:7" x14ac:dyDescent="0.25">
      <c r="B90" s="20" t="s">
        <v>54</v>
      </c>
      <c r="C90" s="21">
        <v>967953</v>
      </c>
      <c r="D90" s="21">
        <v>148916702</v>
      </c>
      <c r="E90" s="22">
        <f t="shared" si="12"/>
        <v>2.5423690759415609E-2</v>
      </c>
      <c r="F90" s="4">
        <f t="shared" si="8"/>
        <v>3.9096566948750515E-2</v>
      </c>
      <c r="G90" s="4">
        <f t="shared" si="11"/>
        <v>6.499962643545517E-3</v>
      </c>
    </row>
    <row r="91" spans="2:7" x14ac:dyDescent="0.25">
      <c r="B91" s="11" t="s">
        <v>101</v>
      </c>
      <c r="C91" s="12">
        <v>1858519</v>
      </c>
      <c r="D91" s="12">
        <v>208472163</v>
      </c>
      <c r="E91" s="15">
        <f t="shared" si="12"/>
        <v>3.559125157135487E-2</v>
      </c>
      <c r="F91" s="15">
        <f t="shared" si="8"/>
        <v>7.5067397393287549E-2</v>
      </c>
      <c r="G91" s="15">
        <f t="shared" si="11"/>
        <v>8.9149504339339544E-3</v>
      </c>
    </row>
    <row r="92" spans="2:7" x14ac:dyDescent="0.25">
      <c r="B92" s="20" t="s">
        <v>55</v>
      </c>
      <c r="C92" s="21">
        <v>489925</v>
      </c>
      <c r="D92" s="21">
        <v>5387705</v>
      </c>
      <c r="E92" s="4">
        <f t="shared" si="12"/>
        <v>9.1981184100462595E-4</v>
      </c>
      <c r="F92" s="4">
        <f t="shared" si="8"/>
        <v>1.978854919853195E-2</v>
      </c>
      <c r="G92" s="4">
        <f t="shared" si="11"/>
        <v>9.0933894858757108E-2</v>
      </c>
    </row>
    <row r="93" spans="2:7" x14ac:dyDescent="0.25">
      <c r="B93" s="20" t="s">
        <v>56</v>
      </c>
      <c r="C93" s="21">
        <v>501632</v>
      </c>
      <c r="D93" s="21">
        <v>66424837</v>
      </c>
      <c r="E93" s="4">
        <f t="shared" si="12"/>
        <v>1.1340329808221163E-2</v>
      </c>
      <c r="F93" s="4">
        <f t="shared" si="8"/>
        <v>2.0261406361296072E-2</v>
      </c>
      <c r="G93" s="4">
        <f t="shared" si="11"/>
        <v>7.5518740076095329E-3</v>
      </c>
    </row>
    <row r="94" spans="2:7" x14ac:dyDescent="0.25">
      <c r="B94" s="20" t="s">
        <v>57</v>
      </c>
      <c r="C94" s="21">
        <v>292036</v>
      </c>
      <c r="D94" s="21">
        <v>36584073</v>
      </c>
      <c r="E94" s="4">
        <f t="shared" si="12"/>
        <v>6.2457880558749283E-3</v>
      </c>
      <c r="F94" s="4">
        <f t="shared" ref="F94:F123" si="13">C94/C$123</f>
        <v>1.1795619235071646E-2</v>
      </c>
      <c r="G94" s="4">
        <f t="shared" si="11"/>
        <v>7.9825994224317232E-3</v>
      </c>
    </row>
    <row r="95" spans="2:7" x14ac:dyDescent="0.25">
      <c r="B95" s="20" t="s">
        <v>58</v>
      </c>
      <c r="C95" s="21">
        <v>108734</v>
      </c>
      <c r="D95" s="21">
        <v>4476328</v>
      </c>
      <c r="E95" s="4">
        <f t="shared" si="12"/>
        <v>7.6421769540473269E-4</v>
      </c>
      <c r="F95" s="4">
        <f t="shared" si="13"/>
        <v>4.3918724469116151E-3</v>
      </c>
      <c r="G95" s="4">
        <f t="shared" si="11"/>
        <v>2.4290891998977732E-2</v>
      </c>
    </row>
    <row r="96" spans="2:7" x14ac:dyDescent="0.25">
      <c r="B96" s="20" t="s">
        <v>59</v>
      </c>
      <c r="C96" s="21">
        <v>225943</v>
      </c>
      <c r="D96" s="21">
        <v>63707406</v>
      </c>
      <c r="E96" s="4">
        <f t="shared" si="12"/>
        <v>1.0876398466228043E-2</v>
      </c>
      <c r="F96" s="4">
        <f t="shared" si="13"/>
        <v>9.1260584202967881E-3</v>
      </c>
      <c r="G96" s="4">
        <f t="shared" si="11"/>
        <v>3.5465735333816604E-3</v>
      </c>
    </row>
    <row r="97" spans="2:7" x14ac:dyDescent="0.25">
      <c r="B97" s="20" t="s">
        <v>60</v>
      </c>
      <c r="C97" s="21">
        <v>199988</v>
      </c>
      <c r="D97" s="21">
        <v>31744321</v>
      </c>
      <c r="E97" s="4">
        <f t="shared" si="12"/>
        <v>5.4195250743037729E-3</v>
      </c>
      <c r="F97" s="4">
        <f t="shared" si="13"/>
        <v>8.0777106232913353E-3</v>
      </c>
      <c r="G97" s="4">
        <f t="shared" si="11"/>
        <v>6.2999614954750488E-3</v>
      </c>
    </row>
    <row r="98" spans="2:7" x14ac:dyDescent="0.25">
      <c r="B98" s="20" t="s">
        <v>61</v>
      </c>
      <c r="C98" s="21">
        <v>40261</v>
      </c>
      <c r="D98" s="21">
        <v>147493</v>
      </c>
      <c r="E98" s="4">
        <f t="shared" si="12"/>
        <v>2.5180630317601891E-5</v>
      </c>
      <c r="F98" s="4">
        <f t="shared" si="13"/>
        <v>1.6261811078881355E-3</v>
      </c>
      <c r="G98" s="4">
        <f t="shared" si="11"/>
        <v>0.27296888665902791</v>
      </c>
    </row>
    <row r="99" spans="2:7" x14ac:dyDescent="0.25">
      <c r="B99" s="16" t="s">
        <v>102</v>
      </c>
      <c r="C99" s="12">
        <v>1719333</v>
      </c>
      <c r="D99" s="12">
        <v>348459098</v>
      </c>
      <c r="E99" s="15">
        <f t="shared" si="12"/>
        <v>5.9490414647088395E-2</v>
      </c>
      <c r="F99" s="15">
        <f t="shared" si="13"/>
        <v>6.9445538927712477E-2</v>
      </c>
      <c r="G99" s="15">
        <f t="shared" ref="G99:G121" si="14">C99/D99</f>
        <v>4.9341027680672011E-3</v>
      </c>
    </row>
    <row r="100" spans="2:7" x14ac:dyDescent="0.25">
      <c r="B100" s="20" t="s">
        <v>62</v>
      </c>
      <c r="C100" s="21">
        <v>216386</v>
      </c>
      <c r="D100" s="21">
        <v>64783988</v>
      </c>
      <c r="E100" s="4">
        <f t="shared" si="12"/>
        <v>1.106019710988289E-2</v>
      </c>
      <c r="F100" s="4">
        <f t="shared" si="13"/>
        <v>8.7400418571690255E-3</v>
      </c>
      <c r="G100" s="4">
        <f t="shared" si="14"/>
        <v>3.3401154618638174E-3</v>
      </c>
    </row>
    <row r="101" spans="2:7" x14ac:dyDescent="0.25">
      <c r="B101" s="20" t="s">
        <v>63</v>
      </c>
      <c r="C101" s="21">
        <v>482193</v>
      </c>
      <c r="D101" s="21">
        <v>24491623</v>
      </c>
      <c r="E101" s="4">
        <f t="shared" si="12"/>
        <v>4.1813137209296431E-3</v>
      </c>
      <c r="F101" s="4">
        <f t="shared" si="13"/>
        <v>1.9476246167653654E-2</v>
      </c>
      <c r="G101" s="4">
        <f t="shared" si="14"/>
        <v>1.9688078654485248E-2</v>
      </c>
    </row>
    <row r="102" spans="2:7" x14ac:dyDescent="0.25">
      <c r="B102" s="20" t="s">
        <v>64</v>
      </c>
      <c r="C102" s="21">
        <v>305597</v>
      </c>
      <c r="D102" s="21">
        <v>156575407</v>
      </c>
      <c r="E102" s="4">
        <f t="shared" si="12"/>
        <v>2.6731217349264411E-2</v>
      </c>
      <c r="F102" s="4">
        <f t="shared" si="13"/>
        <v>1.2343361268405916E-2</v>
      </c>
      <c r="G102" s="4">
        <f t="shared" si="14"/>
        <v>1.9517560634538219E-3</v>
      </c>
    </row>
    <row r="103" spans="2:7" ht="17.25" customHeight="1" x14ac:dyDescent="0.25">
      <c r="B103" s="20" t="s">
        <v>65</v>
      </c>
      <c r="C103" s="21">
        <v>55697</v>
      </c>
      <c r="D103" s="21">
        <v>2482579</v>
      </c>
      <c r="E103" s="4">
        <f t="shared" si="12"/>
        <v>4.2383641280089083E-4</v>
      </c>
      <c r="F103" s="4">
        <f t="shared" si="13"/>
        <v>2.2496562223006254E-3</v>
      </c>
      <c r="G103" s="4">
        <f t="shared" si="14"/>
        <v>2.2435137008731645E-2</v>
      </c>
    </row>
    <row r="104" spans="2:7" x14ac:dyDescent="0.25">
      <c r="B104" s="20" t="s">
        <v>66</v>
      </c>
      <c r="C104" s="21">
        <v>465844</v>
      </c>
      <c r="D104" s="21">
        <v>10928130</v>
      </c>
      <c r="E104" s="4">
        <f t="shared" si="12"/>
        <v>1.8656966879288832E-3</v>
      </c>
      <c r="F104" s="4">
        <f t="shared" si="13"/>
        <v>1.8815894091628142E-2</v>
      </c>
      <c r="G104" s="4">
        <f t="shared" si="14"/>
        <v>4.2627970201672201E-2</v>
      </c>
    </row>
    <row r="105" spans="2:7" x14ac:dyDescent="0.25">
      <c r="B105" s="20" t="s">
        <v>67</v>
      </c>
      <c r="C105" s="21">
        <v>193616</v>
      </c>
      <c r="D105" s="21">
        <v>89197371</v>
      </c>
      <c r="E105" s="4">
        <f t="shared" si="12"/>
        <v>1.522815336628168E-2</v>
      </c>
      <c r="F105" s="4">
        <f t="shared" si="13"/>
        <v>7.8203393205551093E-3</v>
      </c>
      <c r="G105" s="4">
        <f t="shared" si="14"/>
        <v>2.170646935322791E-3</v>
      </c>
    </row>
    <row r="106" spans="2:7" x14ac:dyDescent="0.25">
      <c r="B106" s="16" t="s">
        <v>103</v>
      </c>
      <c r="C106" s="12">
        <v>0</v>
      </c>
      <c r="D106" s="12">
        <v>811475</v>
      </c>
      <c r="E106" s="15">
        <f t="shared" si="12"/>
        <v>1.3853845258402769E-4</v>
      </c>
      <c r="F106" s="15">
        <f t="shared" si="13"/>
        <v>0</v>
      </c>
      <c r="G106" s="15">
        <f t="shared" si="14"/>
        <v>0</v>
      </c>
    </row>
    <row r="107" spans="2:7" x14ac:dyDescent="0.25">
      <c r="B107" s="20" t="s">
        <v>68</v>
      </c>
      <c r="C107" s="21">
        <v>0</v>
      </c>
      <c r="D107" s="21">
        <v>811475</v>
      </c>
      <c r="E107" s="4">
        <f t="shared" si="12"/>
        <v>1.3853845258402769E-4</v>
      </c>
      <c r="F107" s="4">
        <f t="shared" si="13"/>
        <v>0</v>
      </c>
      <c r="G107" s="4">
        <f t="shared" si="14"/>
        <v>0</v>
      </c>
    </row>
    <row r="108" spans="2:7" x14ac:dyDescent="0.25">
      <c r="B108" s="16" t="s">
        <v>104</v>
      </c>
      <c r="C108" s="12">
        <v>312698</v>
      </c>
      <c r="D108" s="12">
        <v>52310780</v>
      </c>
      <c r="E108" s="15">
        <f t="shared" si="12"/>
        <v>8.9307181547965166E-3</v>
      </c>
      <c r="F108" s="15">
        <f t="shared" si="13"/>
        <v>1.2630177593065353E-2</v>
      </c>
      <c r="G108" s="15">
        <f t="shared" si="14"/>
        <v>5.9776971400541147E-3</v>
      </c>
    </row>
    <row r="109" spans="2:7" x14ac:dyDescent="0.25">
      <c r="B109" s="20" t="s">
        <v>69</v>
      </c>
      <c r="C109" s="21">
        <v>312698</v>
      </c>
      <c r="D109" s="21">
        <v>52310780</v>
      </c>
      <c r="E109" s="4">
        <f t="shared" si="12"/>
        <v>8.9307181547965166E-3</v>
      </c>
      <c r="F109" s="4">
        <f t="shared" si="13"/>
        <v>1.2630177593065353E-2</v>
      </c>
      <c r="G109" s="4">
        <f t="shared" si="14"/>
        <v>5.9776971400541147E-3</v>
      </c>
    </row>
    <row r="110" spans="2:7" ht="18.75" customHeight="1" x14ac:dyDescent="0.25">
      <c r="B110" s="16" t="s">
        <v>105</v>
      </c>
      <c r="C110" s="12">
        <v>541918</v>
      </c>
      <c r="D110" s="12">
        <v>57593620</v>
      </c>
      <c r="E110" s="15">
        <f t="shared" si="12"/>
        <v>9.8326269983825855E-3</v>
      </c>
      <c r="F110" s="15">
        <f t="shared" si="13"/>
        <v>2.1888597243598585E-2</v>
      </c>
      <c r="G110" s="15">
        <f t="shared" si="14"/>
        <v>9.409340826292913E-3</v>
      </c>
    </row>
    <row r="111" spans="2:7" x14ac:dyDescent="0.25">
      <c r="B111" s="20" t="s">
        <v>70</v>
      </c>
      <c r="C111" s="21">
        <v>241434</v>
      </c>
      <c r="D111" s="21">
        <v>48827241</v>
      </c>
      <c r="E111" s="4">
        <f t="shared" si="12"/>
        <v>8.3359936068115384E-3</v>
      </c>
      <c r="F111" s="4">
        <f t="shared" si="13"/>
        <v>9.7517550384209062E-3</v>
      </c>
      <c r="G111" s="4">
        <f t="shared" si="14"/>
        <v>4.9446578396678195E-3</v>
      </c>
    </row>
    <row r="112" spans="2:7" x14ac:dyDescent="0.25">
      <c r="B112" s="20" t="s">
        <v>71</v>
      </c>
      <c r="C112" s="21">
        <v>300484</v>
      </c>
      <c r="D112" s="21">
        <v>3201138</v>
      </c>
      <c r="E112" s="4">
        <f t="shared" si="12"/>
        <v>5.4651185190909054E-4</v>
      </c>
      <c r="F112" s="4">
        <f t="shared" si="13"/>
        <v>1.2136842205177679E-2</v>
      </c>
      <c r="G112" s="4">
        <f t="shared" si="14"/>
        <v>9.3867868239357374E-2</v>
      </c>
    </row>
    <row r="113" spans="2:7" x14ac:dyDescent="0.25">
      <c r="B113" s="20" t="s">
        <v>72</v>
      </c>
      <c r="C113" s="21">
        <v>0</v>
      </c>
      <c r="D113" s="21">
        <v>5565241</v>
      </c>
      <c r="E113" s="4">
        <f t="shared" si="12"/>
        <v>9.5012153966195733E-4</v>
      </c>
      <c r="F113" s="4">
        <f t="shared" si="13"/>
        <v>0</v>
      </c>
      <c r="G113" s="4">
        <f t="shared" si="14"/>
        <v>0</v>
      </c>
    </row>
    <row r="114" spans="2:7" x14ac:dyDescent="0.25">
      <c r="B114" s="16" t="s">
        <v>106</v>
      </c>
      <c r="C114" s="12">
        <v>1138843</v>
      </c>
      <c r="D114" s="12">
        <v>333216460</v>
      </c>
      <c r="E114" s="15">
        <f t="shared" si="12"/>
        <v>5.6888126860257626E-2</v>
      </c>
      <c r="F114" s="15">
        <f t="shared" si="13"/>
        <v>4.5998980935661009E-2</v>
      </c>
      <c r="G114" s="15">
        <f t="shared" si="14"/>
        <v>3.4177273235541845E-3</v>
      </c>
    </row>
    <row r="115" spans="2:7" x14ac:dyDescent="0.25">
      <c r="B115" s="20" t="s">
        <v>73</v>
      </c>
      <c r="C115" s="21">
        <v>344502</v>
      </c>
      <c r="D115" s="21">
        <v>75820124</v>
      </c>
      <c r="E115" s="4">
        <f t="shared" si="12"/>
        <v>1.2944333040067901E-2</v>
      </c>
      <c r="F115" s="4">
        <f t="shared" si="13"/>
        <v>1.3914772212058281E-2</v>
      </c>
      <c r="G115" s="4">
        <f t="shared" si="14"/>
        <v>4.5436749747336212E-3</v>
      </c>
    </row>
    <row r="116" spans="2:7" x14ac:dyDescent="0.25">
      <c r="B116" s="20" t="s">
        <v>74</v>
      </c>
      <c r="C116" s="21">
        <v>41075</v>
      </c>
      <c r="D116" s="21">
        <v>30973357</v>
      </c>
      <c r="E116" s="4">
        <f t="shared" si="12"/>
        <v>5.2879028314028924E-3</v>
      </c>
      <c r="F116" s="4">
        <f t="shared" si="13"/>
        <v>1.6590593628202273E-3</v>
      </c>
      <c r="G116" s="4">
        <f t="shared" si="14"/>
        <v>1.3261397529496077E-3</v>
      </c>
    </row>
    <row r="117" spans="2:7" x14ac:dyDescent="0.25">
      <c r="B117" s="20" t="s">
        <v>75</v>
      </c>
      <c r="C117" s="21">
        <v>0</v>
      </c>
      <c r="D117" s="21">
        <v>6753305</v>
      </c>
      <c r="E117" s="4">
        <f t="shared" si="12"/>
        <v>1.1529528630308723E-3</v>
      </c>
      <c r="F117" s="4">
        <f t="shared" si="13"/>
        <v>0</v>
      </c>
      <c r="G117" s="4">
        <f t="shared" ref="G117" si="15">C117/D117</f>
        <v>0</v>
      </c>
    </row>
    <row r="118" spans="2:7" x14ac:dyDescent="0.25">
      <c r="B118" s="20" t="s">
        <v>76</v>
      </c>
      <c r="C118" s="21">
        <v>753266</v>
      </c>
      <c r="D118" s="21">
        <v>219669674</v>
      </c>
      <c r="E118" s="4">
        <f t="shared" si="12"/>
        <v>3.7502938125755961E-2</v>
      </c>
      <c r="F118" s="4">
        <f t="shared" si="13"/>
        <v>3.0425149360782503E-2</v>
      </c>
      <c r="G118" s="4">
        <f t="shared" si="14"/>
        <v>3.4290850725257598E-3</v>
      </c>
    </row>
    <row r="119" spans="2:7" x14ac:dyDescent="0.25">
      <c r="B119" s="16" t="s">
        <v>107</v>
      </c>
      <c r="C119" s="12">
        <v>664292</v>
      </c>
      <c r="D119" s="12">
        <v>68226983</v>
      </c>
      <c r="E119" s="15">
        <f t="shared" si="12"/>
        <v>1.1647999814284805E-2</v>
      </c>
      <c r="F119" s="15">
        <f t="shared" si="13"/>
        <v>2.6831402610993899E-2</v>
      </c>
      <c r="G119" s="15">
        <f t="shared" si="14"/>
        <v>9.7364997071613148E-3</v>
      </c>
    </row>
    <row r="120" spans="2:7" x14ac:dyDescent="0.25">
      <c r="B120" s="20" t="s">
        <v>77</v>
      </c>
      <c r="C120" s="21">
        <v>43213</v>
      </c>
      <c r="D120" s="21">
        <v>12156303</v>
      </c>
      <c r="E120" s="4">
        <f t="shared" ref="E120:E123" si="16">D120/D$123</f>
        <v>2.0753755898364995E-3</v>
      </c>
      <c r="F120" s="4">
        <f t="shared" si="13"/>
        <v>1.7454152707376866E-3</v>
      </c>
      <c r="G120" s="4">
        <f t="shared" si="14"/>
        <v>3.5547814166856486E-3</v>
      </c>
    </row>
    <row r="121" spans="2:7" x14ac:dyDescent="0.25">
      <c r="B121" s="20" t="s">
        <v>78</v>
      </c>
      <c r="C121" s="21">
        <v>0</v>
      </c>
      <c r="D121" s="21">
        <v>2786961</v>
      </c>
      <c r="E121" s="4">
        <f t="shared" si="16"/>
        <v>4.7580179839432437E-4</v>
      </c>
      <c r="F121" s="4">
        <f t="shared" si="13"/>
        <v>0</v>
      </c>
      <c r="G121" s="4">
        <f t="shared" si="14"/>
        <v>0</v>
      </c>
    </row>
    <row r="122" spans="2:7" x14ac:dyDescent="0.25">
      <c r="B122" s="20" t="s">
        <v>79</v>
      </c>
      <c r="C122" s="21">
        <v>621079</v>
      </c>
      <c r="D122" s="21">
        <v>53283719</v>
      </c>
      <c r="E122" s="4">
        <f t="shared" si="16"/>
        <v>9.0968224260539812E-3</v>
      </c>
      <c r="F122" s="4">
        <f t="shared" si="13"/>
        <v>2.5085987340256213E-2</v>
      </c>
      <c r="G122" s="4">
        <f t="shared" ref="G122:G123" si="17">C122/D122</f>
        <v>1.1656074531884683E-2</v>
      </c>
    </row>
    <row r="123" spans="2:7" x14ac:dyDescent="0.25">
      <c r="B123" s="16" t="s">
        <v>83</v>
      </c>
      <c r="C123" s="12">
        <v>24758005</v>
      </c>
      <c r="D123" s="12">
        <v>5857399046</v>
      </c>
      <c r="E123" s="15">
        <f t="shared" si="16"/>
        <v>1</v>
      </c>
      <c r="F123" s="15">
        <f t="shared" si="13"/>
        <v>1</v>
      </c>
      <c r="G123" s="15">
        <f t="shared" si="17"/>
        <v>4.2267915854063533E-3</v>
      </c>
    </row>
    <row r="124" spans="2:7" x14ac:dyDescent="0.25">
      <c r="B124" s="19" t="s">
        <v>108</v>
      </c>
    </row>
  </sheetData>
  <sortState ref="B3:E10">
    <sortCondition descending="1" ref="D3:D1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Bransch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2021-02-23T13:57:48Z</dcterms:created>
  <dcterms:modified xsi:type="dcterms:W3CDTF">2021-02-23T13:58:39Z</dcterms:modified>
</cp:coreProperties>
</file>